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0060" windowHeight="16280" tabRatio="500" activeTab="1"/>
  </bookViews>
  <sheets>
    <sheet name="Recette" sheetId="3" r:id="rId1"/>
    <sheet name="Référence" sheetId="2" r:id="rId2"/>
  </sheets>
  <definedNames>
    <definedName name="ListeAliments">Référence[Aliment]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3" l="1"/>
  <c r="C11" i="3"/>
  <c r="D11" i="3"/>
  <c r="E11" i="3"/>
  <c r="F11" i="3"/>
  <c r="G11" i="3"/>
  <c r="G12" i="3"/>
  <c r="F12" i="3"/>
  <c r="E12" i="3"/>
  <c r="D12" i="3"/>
  <c r="C12" i="3"/>
  <c r="G5" i="3"/>
  <c r="G6" i="3"/>
  <c r="G7" i="3"/>
  <c r="G8" i="3"/>
  <c r="G9" i="3"/>
  <c r="G10" i="3"/>
  <c r="G13" i="3"/>
  <c r="G14" i="3"/>
  <c r="G15" i="3"/>
  <c r="G16" i="3"/>
  <c r="G17" i="3"/>
  <c r="G18" i="3"/>
  <c r="G19" i="3"/>
  <c r="G20" i="3"/>
  <c r="G21" i="3"/>
  <c r="G22" i="3"/>
  <c r="G23" i="3"/>
  <c r="G4" i="3"/>
  <c r="F5" i="3"/>
  <c r="F6" i="3"/>
  <c r="F7" i="3"/>
  <c r="F8" i="3"/>
  <c r="F9" i="3"/>
  <c r="F10" i="3"/>
  <c r="F13" i="3"/>
  <c r="F14" i="3"/>
  <c r="F15" i="3"/>
  <c r="F16" i="3"/>
  <c r="F17" i="3"/>
  <c r="F18" i="3"/>
  <c r="F19" i="3"/>
  <c r="F20" i="3"/>
  <c r="F21" i="3"/>
  <c r="F22" i="3"/>
  <c r="F23" i="3"/>
  <c r="F4" i="3"/>
  <c r="E5" i="3"/>
  <c r="E6" i="3"/>
  <c r="E7" i="3"/>
  <c r="E8" i="3"/>
  <c r="E9" i="3"/>
  <c r="E10" i="3"/>
  <c r="E13" i="3"/>
  <c r="E14" i="3"/>
  <c r="E15" i="3"/>
  <c r="E16" i="3"/>
  <c r="E17" i="3"/>
  <c r="E18" i="3"/>
  <c r="E19" i="3"/>
  <c r="E20" i="3"/>
  <c r="E21" i="3"/>
  <c r="E22" i="3"/>
  <c r="E23" i="3"/>
  <c r="E4" i="3"/>
  <c r="D5" i="3"/>
  <c r="D7" i="3"/>
  <c r="D8" i="3"/>
  <c r="D9" i="3"/>
  <c r="D10" i="3"/>
  <c r="D13" i="3"/>
  <c r="D14" i="3"/>
  <c r="D15" i="3"/>
  <c r="D16" i="3"/>
  <c r="D17" i="3"/>
  <c r="D18" i="3"/>
  <c r="D19" i="3"/>
  <c r="D20" i="3"/>
  <c r="D21" i="3"/>
  <c r="D22" i="3"/>
  <c r="D23" i="3"/>
  <c r="D4" i="3"/>
  <c r="C5" i="3"/>
  <c r="C6" i="3"/>
  <c r="C7" i="3"/>
  <c r="C8" i="3"/>
  <c r="C9" i="3"/>
  <c r="C10" i="3"/>
  <c r="C13" i="3"/>
  <c r="C14" i="3"/>
  <c r="C15" i="3"/>
  <c r="C16" i="3"/>
  <c r="C17" i="3"/>
  <c r="C18" i="3"/>
  <c r="C19" i="3"/>
  <c r="C20" i="3"/>
  <c r="C21" i="3"/>
  <c r="C22" i="3"/>
  <c r="C23" i="3"/>
  <c r="C4" i="3"/>
</calcChain>
</file>

<file path=xl/sharedStrings.xml><?xml version="1.0" encoding="utf-8"?>
<sst xmlns="http://schemas.openxmlformats.org/spreadsheetml/2006/main" count="87" uniqueCount="77">
  <si>
    <t>Banane</t>
  </si>
  <si>
    <t>Aliment</t>
  </si>
  <si>
    <t>Kcal</t>
  </si>
  <si>
    <t>Proteins</t>
  </si>
  <si>
    <t>Lipids</t>
  </si>
  <si>
    <t>Carbonhydrates</t>
  </si>
  <si>
    <t>Portion</t>
  </si>
  <si>
    <t>Sugar</t>
  </si>
  <si>
    <t>Œuf entier</t>
  </si>
  <si>
    <t>Blanc d'œuf</t>
  </si>
  <si>
    <t>Flocons d'avoine</t>
  </si>
  <si>
    <t>Beure</t>
  </si>
  <si>
    <t>Tofu nature</t>
  </si>
  <si>
    <t>Tomate</t>
  </si>
  <si>
    <t>Salade verte</t>
  </si>
  <si>
    <t>Endive</t>
  </si>
  <si>
    <t>Graines de lin</t>
  </si>
  <si>
    <t>Huile d'olive (càc)</t>
  </si>
  <si>
    <t>Mélange de noix</t>
  </si>
  <si>
    <t>Saumon fumé</t>
  </si>
  <si>
    <t>Œufs de saumon</t>
  </si>
  <si>
    <t>Maïs</t>
  </si>
  <si>
    <t>Pain seigle complet bio</t>
  </si>
  <si>
    <t>Concombre</t>
  </si>
  <si>
    <t>Poivron</t>
  </si>
  <si>
    <t>Whey (1cup)</t>
  </si>
  <si>
    <t>Cacao maigre</t>
  </si>
  <si>
    <t>Melon</t>
  </si>
  <si>
    <t>Chou rouge</t>
  </si>
  <si>
    <t>Pain MyProtein 1tr</t>
  </si>
  <si>
    <t>Fromage MyProtein</t>
  </si>
  <si>
    <t>Porc tr. sous vide</t>
  </si>
  <si>
    <t>Yahourt Malo 0%</t>
  </si>
  <si>
    <t>Granola MyProtein</t>
  </si>
  <si>
    <t>Fruits en sirop</t>
  </si>
  <si>
    <t>Graines de chia</t>
  </si>
  <si>
    <t>Lait de coco Bjorg</t>
  </si>
  <si>
    <t>Fruit de la passion</t>
  </si>
  <si>
    <t>Flapjack Mix MyProtein</t>
  </si>
  <si>
    <t>Huile de coco</t>
  </si>
  <si>
    <t>Graines de sésame</t>
  </si>
  <si>
    <t>Poulet (escalope)</t>
  </si>
  <si>
    <t>Dinde (escalope)</t>
  </si>
  <si>
    <t>Miel (1càs = 30gr)</t>
  </si>
  <si>
    <t>Cacao (fèves MyProtein)</t>
  </si>
  <si>
    <t>Beurre d'arachide</t>
  </si>
  <si>
    <t>Mangue</t>
  </si>
  <si>
    <t>Dinde à poêler Fleury Michon</t>
  </si>
  <si>
    <t>Dinde en tranches</t>
  </si>
  <si>
    <t>Potimarron</t>
  </si>
  <si>
    <t>Total</t>
  </si>
  <si>
    <t>Avoine instantané</t>
  </si>
  <si>
    <t>Noix de coco en poudre</t>
  </si>
  <si>
    <t>Sésame</t>
  </si>
  <si>
    <t>Sirop d'agave (en gr)</t>
  </si>
  <si>
    <t>Steack Haché 5MG</t>
  </si>
  <si>
    <t>Poulet (blanc / filet)</t>
  </si>
  <si>
    <t>Pâtes complètes cuites</t>
  </si>
  <si>
    <t>Patate douce cuite</t>
  </si>
  <si>
    <t>Aubergine cuite</t>
  </si>
  <si>
    <t>Pâtes (cuites)</t>
  </si>
  <si>
    <t>Riz (cuit)</t>
  </si>
  <si>
    <t>Quinoa (cuit)</t>
  </si>
  <si>
    <t>Carottes (cuites)</t>
  </si>
  <si>
    <t>Courgettes (cuites)</t>
  </si>
  <si>
    <t>Brocoli (cuits)</t>
  </si>
  <si>
    <t>Aubergine (cuite)</t>
  </si>
  <si>
    <t>Pomme</t>
  </si>
  <si>
    <t>Yahourt à la grecque</t>
  </si>
  <si>
    <t>Yahourts Petits suisses 10MG</t>
  </si>
  <si>
    <t>Haricots verts</t>
  </si>
  <si>
    <t>Petits pois</t>
  </si>
  <si>
    <t>Petits pois + carottes</t>
  </si>
  <si>
    <t>Polenta (cuite)</t>
  </si>
  <si>
    <t>Pois chiches</t>
  </si>
  <si>
    <t>Kiwi (1pc)</t>
  </si>
  <si>
    <t>Compote de pommes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</si>
</sst>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sz val="20"/>
      <color theme="1"/>
      <name val="Calibri"/>
      <scheme val="minor"/>
    </font>
    <font>
      <b/>
      <sz val="16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18"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Recette" displayName="Recette" ref="A3:G23" totalsRowShown="0" headerRowDxfId="17" dataDxfId="16">
  <autoFilter ref="A3:G23"/>
  <tableColumns count="7">
    <tableColumn id="1" name="Aliment" dataDxfId="15"/>
    <tableColumn id="2" name="Portion" dataDxfId="14"/>
    <tableColumn id="3" name="Kcal" dataDxfId="13">
      <calculatedColumnFormula>IF($B4="","",VLOOKUP($A4,Référence[],3,FALSE)*$B4/VLOOKUP($A4,Référence[],2,FALSE))</calculatedColumnFormula>
    </tableColumn>
    <tableColumn id="4" name="Proteins" dataDxfId="12">
      <calculatedColumnFormula>IF($B4="","",VLOOKUP($A4,Référence[],4,FALSE)*$B4/VLOOKUP($A4,Référence[],2,FALSE))</calculatedColumnFormula>
    </tableColumn>
    <tableColumn id="5" name="Lipids" dataDxfId="11">
      <calculatedColumnFormula>IF($B4="","",VLOOKUP($A4,Référence[],5,FALSE)*$B4/VLOOKUP($A4,Référence[],2,FALSE))</calculatedColumnFormula>
    </tableColumn>
    <tableColumn id="6" name="Carbonhydrates" dataDxfId="10">
      <calculatedColumnFormula>IF($B4="","",VLOOKUP($A4,Référence[],6,FALSE)*$B4/VLOOKUP($A4,Référence[],2,FALSE))</calculatedColumnFormula>
    </tableColumn>
    <tableColumn id="7" name="Sugar" dataDxfId="9">
      <calculatedColumnFormula>IF($B4="","",VLOOKUP($A4,Référence[],7,FALSE)*$B4/VLOOKUP($A4,Référence[],2,FALSE))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Référence" displayName="Référence" ref="A1:G68" totalsRowShown="0" headerRowDxfId="8" dataDxfId="7">
  <autoFilter ref="A1:G68"/>
  <sortState ref="A2:G68">
    <sortCondition ref="A1:A68"/>
  </sortState>
  <tableColumns count="7">
    <tableColumn id="1" name="Aliment" dataDxfId="6"/>
    <tableColumn id="2" name="Portion" dataDxfId="5"/>
    <tableColumn id="3" name="Kcal" dataDxfId="4"/>
    <tableColumn id="4" name="Proteins" dataDxfId="3"/>
    <tableColumn id="5" name="Lipids" dataDxfId="2"/>
    <tableColumn id="6" name="Carbonhydrates" dataDxfId="1"/>
    <tableColumn id="7" name="Suga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E16" sqref="E16"/>
    </sheetView>
  </sheetViews>
  <sheetFormatPr baseColWidth="10" defaultRowHeight="15" x14ac:dyDescent="0"/>
  <cols>
    <col min="1" max="1" width="37.33203125" customWidth="1"/>
    <col min="2" max="2" width="12.5" bestFit="1" customWidth="1"/>
    <col min="3" max="3" width="10" customWidth="1"/>
    <col min="4" max="4" width="13.5" bestFit="1" customWidth="1"/>
    <col min="5" max="5" width="10.6640625" bestFit="1" customWidth="1"/>
    <col min="6" max="6" width="22" bestFit="1" customWidth="1"/>
    <col min="7" max="7" width="10.5" bestFit="1" customWidth="1"/>
  </cols>
  <sheetData>
    <row r="2" spans="1:7">
      <c r="C2">
        <v>240</v>
      </c>
      <c r="D2">
        <v>30</v>
      </c>
      <c r="E2">
        <v>9</v>
      </c>
      <c r="F2">
        <v>9.3000000000000007</v>
      </c>
      <c r="G2">
        <v>0</v>
      </c>
    </row>
    <row r="3" spans="1:7" ht="42" customHeight="1">
      <c r="A3" s="1" t="s">
        <v>1</v>
      </c>
      <c r="B3" s="1" t="s">
        <v>6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7</v>
      </c>
    </row>
    <row r="4" spans="1:7" ht="34" customHeight="1">
      <c r="A4" s="8" t="s">
        <v>50</v>
      </c>
      <c r="B4" s="8"/>
      <c r="C4" s="9" t="e">
        <f>SUM(C5:C24)</f>
        <v>#N/A</v>
      </c>
      <c r="D4" s="7" t="e">
        <f t="shared" ref="D4:G4" si="0">SUM(D5:D24)</f>
        <v>#N/A</v>
      </c>
      <c r="E4" s="5" t="e">
        <f t="shared" si="0"/>
        <v>#N/A</v>
      </c>
      <c r="F4" s="6" t="e">
        <f t="shared" si="0"/>
        <v>#N/A</v>
      </c>
      <c r="G4" s="8" t="e">
        <f t="shared" si="0"/>
        <v>#N/A</v>
      </c>
    </row>
    <row r="5" spans="1:7" ht="34" customHeight="1">
      <c r="A5" s="4" t="s">
        <v>59</v>
      </c>
      <c r="B5" s="4">
        <v>100</v>
      </c>
      <c r="C5" s="4" t="e">
        <f>IF($B5="","",VLOOKUP($A5,Référence[],3,FALSE)*$B5/VLOOKUP($A5,Référence[],2,FALSE))</f>
        <v>#N/A</v>
      </c>
      <c r="D5" s="4" t="e">
        <f>IF($B5="","",VLOOKUP($A5,Référence[],4,FALSE)*$B5/VLOOKUP($A5,Référence[],2,FALSE))</f>
        <v>#N/A</v>
      </c>
      <c r="E5" s="4" t="e">
        <f>IF($B5="","",VLOOKUP($A5,Référence[],5,FALSE)*$B5/VLOOKUP($A5,Référence[],2,FALSE))</f>
        <v>#N/A</v>
      </c>
      <c r="F5" s="4" t="e">
        <f>IF($B5="","",VLOOKUP($A5,Référence[],6,FALSE)*$B5/VLOOKUP($A5,Référence[],2,FALSE))</f>
        <v>#N/A</v>
      </c>
      <c r="G5" s="4" t="e">
        <f>IF($B5="","",VLOOKUP($A5,Référence[],7,FALSE)*$B5/VLOOKUP($A5,Référence[],2,FALSE))</f>
        <v>#N/A</v>
      </c>
    </row>
    <row r="6" spans="1:7" ht="34" customHeight="1">
      <c r="A6" s="4" t="s">
        <v>31</v>
      </c>
      <c r="B6" s="4">
        <v>100</v>
      </c>
      <c r="C6" s="4">
        <f>IF($B6="","",VLOOKUP($A6,Référence[],3,FALSE)*$B6/VLOOKUP($A6,Référence[],2,FALSE))</f>
        <v>122</v>
      </c>
      <c r="D6" s="4">
        <f>IF($B6="","",VLOOKUP($A6,Référence[],4,FALSE)*$B6/VLOOKUP($A6,Référence[],2,FALSE))</f>
        <v>21</v>
      </c>
      <c r="E6" s="4">
        <f>IF($B6="","",VLOOKUP($A6,Référence[],5,FALSE)*$B6/VLOOKUP($A6,Référence[],2,FALSE))</f>
        <v>3.6</v>
      </c>
      <c r="F6" s="4">
        <f>IF($B6="","",VLOOKUP($A6,Référence[],6,FALSE)*$B6/VLOOKUP($A6,Référence[],2,FALSE))</f>
        <v>0.8</v>
      </c>
      <c r="G6" s="4">
        <f>IF($B6="","",VLOOKUP($A6,Référence[],7,FALSE)*$B6/VLOOKUP($A6,Référence[],2,FALSE))</f>
        <v>0.7</v>
      </c>
    </row>
    <row r="7" spans="1:7" ht="34" customHeight="1">
      <c r="A7" s="4" t="s">
        <v>30</v>
      </c>
      <c r="B7" s="4">
        <v>30</v>
      </c>
      <c r="C7" s="4">
        <f>IF($B7="","",VLOOKUP($A7,Référence[],3,FALSE)*$B7/VLOOKUP($A7,Référence[],2,FALSE))</f>
        <v>50.7</v>
      </c>
      <c r="D7" s="4">
        <f>IF($B7="","",VLOOKUP($A7,Référence[],4,FALSE)*$B7/VLOOKUP($A7,Référence[],2,FALSE))</f>
        <v>11.1</v>
      </c>
      <c r="E7" s="4">
        <f>IF($B7="","",VLOOKUP($A7,Référence[],5,FALSE)*$B7/VLOOKUP($A7,Référence[],2,FALSE))</f>
        <v>0.6</v>
      </c>
      <c r="F7" s="4">
        <f>IF($B7="","",VLOOKUP($A7,Référence[],6,FALSE)*$B7/VLOOKUP($A7,Référence[],2,FALSE))</f>
        <v>0</v>
      </c>
      <c r="G7" s="4">
        <f>IF($B7="","",VLOOKUP($A7,Référence[],7,FALSE)*$B7/VLOOKUP($A7,Référence[],2,FALSE))</f>
        <v>0</v>
      </c>
    </row>
    <row r="8" spans="1:7" ht="34" customHeight="1">
      <c r="A8" s="4" t="s">
        <v>57</v>
      </c>
      <c r="B8" s="4">
        <v>60</v>
      </c>
      <c r="C8" s="4" t="e">
        <f>IF($B8="","",VLOOKUP($A8,Référence[],3,FALSE)*$B8/VLOOKUP($A8,Référence[],2,FALSE))</f>
        <v>#N/A</v>
      </c>
      <c r="D8" s="4" t="e">
        <f>IF($B8="","",VLOOKUP($A8,Référence[],4,FALSE)*$B8/VLOOKUP($A8,Référence[],2,FALSE))</f>
        <v>#N/A</v>
      </c>
      <c r="E8" s="4" t="e">
        <f>IF($B8="","",VLOOKUP($A8,Référence[],5,FALSE)*$B8/VLOOKUP($A8,Référence[],2,FALSE))</f>
        <v>#N/A</v>
      </c>
      <c r="F8" s="4" t="e">
        <f>IF($B8="","",VLOOKUP($A8,Référence[],6,FALSE)*$B8/VLOOKUP($A8,Référence[],2,FALSE))</f>
        <v>#N/A</v>
      </c>
      <c r="G8" s="4" t="e">
        <f>IF($B8="","",VLOOKUP($A8,Référence[],7,FALSE)*$B8/VLOOKUP($A8,Référence[],2,FALSE))</f>
        <v>#N/A</v>
      </c>
    </row>
    <row r="9" spans="1:7" ht="34" customHeight="1">
      <c r="A9" s="4" t="s">
        <v>29</v>
      </c>
      <c r="B9" s="4">
        <v>1</v>
      </c>
      <c r="C9" s="4">
        <f>IF($B9="","",VLOOKUP($A9,Référence[],3,FALSE)*$B9/VLOOKUP($A9,Référence[],2,FALSE))</f>
        <v>151</v>
      </c>
      <c r="D9" s="4">
        <f>IF($B9="","",VLOOKUP($A9,Référence[],4,FALSE)*$B9/VLOOKUP($A9,Référence[],2,FALSE))</f>
        <v>15</v>
      </c>
      <c r="E9" s="4">
        <f>IF($B9="","",VLOOKUP($A9,Référence[],5,FALSE)*$B9/VLOOKUP($A9,Référence[],2,FALSE))</f>
        <v>2.6</v>
      </c>
      <c r="F9" s="4">
        <f>IF($B9="","",VLOOKUP($A9,Référence[],6,FALSE)*$B9/VLOOKUP($A9,Référence[],2,FALSE))</f>
        <v>15</v>
      </c>
      <c r="G9" s="4">
        <f>IF($B9="","",VLOOKUP($A9,Référence[],7,FALSE)*$B9/VLOOKUP($A9,Référence[],2,FALSE))</f>
        <v>5</v>
      </c>
    </row>
    <row r="10" spans="1:7" ht="34" customHeight="1">
      <c r="A10" s="4"/>
      <c r="B10" s="4"/>
      <c r="C10" s="4" t="str">
        <f>IF($B10="","",VLOOKUP($A10,Référence[],3,FALSE)*$B10/VLOOKUP($A10,Référence[],2,FALSE))</f>
        <v/>
      </c>
      <c r="D10" s="4" t="str">
        <f>IF($B10="","",VLOOKUP($A10,Référence[],4,FALSE)*$B10/VLOOKUP($A10,Référence[],2,FALSE))</f>
        <v/>
      </c>
      <c r="E10" s="4" t="str">
        <f>IF($B10="","",VLOOKUP($A10,Référence[],5,FALSE)*$B10/VLOOKUP($A10,Référence[],2,FALSE))</f>
        <v/>
      </c>
      <c r="F10" s="4" t="str">
        <f>IF($B10="","",VLOOKUP($A10,Référence[],6,FALSE)*$B10/VLOOKUP($A10,Référence[],2,FALSE))</f>
        <v/>
      </c>
      <c r="G10" s="4" t="str">
        <f>IF($B10="","",VLOOKUP($A10,Référence[],7,FALSE)*$B10/VLOOKUP($A10,Référence[],2,FALSE))</f>
        <v/>
      </c>
    </row>
    <row r="11" spans="1:7" ht="34" customHeight="1">
      <c r="A11" s="4"/>
      <c r="B11" s="4"/>
      <c r="C11" s="4" t="str">
        <f>IF($B11="","",VLOOKUP($A11,Référence[],3,FALSE)*$B11/VLOOKUP($A11,Référence[],2,FALSE))</f>
        <v/>
      </c>
      <c r="D11" s="4" t="str">
        <f>IF($B11="","",VLOOKUP($A11,Référence[],4,FALSE)*$B11/VLOOKUP($A11,Référence[],2,FALSE))</f>
        <v/>
      </c>
      <c r="E11" s="4" t="str">
        <f>IF($B11="","",VLOOKUP($A11,Référence[],5,FALSE)*$B11/VLOOKUP($A11,Référence[],2,FALSE))</f>
        <v/>
      </c>
      <c r="F11" s="4" t="str">
        <f>IF($B11="","",VLOOKUP($A11,Référence[],6,FALSE)*$B11/VLOOKUP($A11,Référence[],2,FALSE))</f>
        <v/>
      </c>
      <c r="G11" s="4" t="str">
        <f>IF($B11="","",VLOOKUP($A11,Référence[],7,FALSE)*$B11/VLOOKUP($A11,Référence[],2,FALSE))</f>
        <v/>
      </c>
    </row>
    <row r="12" spans="1:7" ht="34" customHeight="1">
      <c r="A12" s="4"/>
      <c r="B12" s="4"/>
      <c r="C12" s="4" t="str">
        <f>IF($B12="","",VLOOKUP($A12,Référence[],3,FALSE)*$B12/VLOOKUP($A12,Référence[],2,FALSE))</f>
        <v/>
      </c>
      <c r="D12" s="4" t="str">
        <f>IF($B12="","",VLOOKUP($A12,Référence[],4,FALSE)*$B12/VLOOKUP($A12,Référence[],2,FALSE))</f>
        <v/>
      </c>
      <c r="E12" s="4" t="str">
        <f>IF($B12="","",VLOOKUP($A12,Référence[],5,FALSE)*$B12/VLOOKUP($A12,Référence[],2,FALSE))</f>
        <v/>
      </c>
      <c r="F12" s="4" t="str">
        <f>IF($B12="","",VLOOKUP($A12,Référence[],6,FALSE)*$B12/VLOOKUP($A12,Référence[],2,FALSE))</f>
        <v/>
      </c>
      <c r="G12" s="4" t="str">
        <f>IF($B12="","",VLOOKUP($A12,Référence[],7,FALSE)*$B12/VLOOKUP($A12,Référence[],2,FALSE))</f>
        <v/>
      </c>
    </row>
    <row r="13" spans="1:7" ht="34" customHeight="1">
      <c r="A13" s="4"/>
      <c r="B13" s="4"/>
      <c r="C13" s="4" t="str">
        <f>IF($B13="","",VLOOKUP($A13,Référence[],3,FALSE)*$B13/VLOOKUP($A13,Référence[],2,FALSE))</f>
        <v/>
      </c>
      <c r="D13" s="4" t="str">
        <f>IF($B13="","",VLOOKUP($A13,Référence[],4,FALSE)*$B13/VLOOKUP($A13,Référence[],2,FALSE))</f>
        <v/>
      </c>
      <c r="E13" s="4" t="str">
        <f>IF($B13="","",VLOOKUP($A13,Référence[],5,FALSE)*$B13/VLOOKUP($A13,Référence[],2,FALSE))</f>
        <v/>
      </c>
      <c r="F13" s="4" t="str">
        <f>IF($B13="","",VLOOKUP($A13,Référence[],6,FALSE)*$B13/VLOOKUP($A13,Référence[],2,FALSE))</f>
        <v/>
      </c>
      <c r="G13" s="4" t="str">
        <f>IF($B13="","",VLOOKUP($A13,Référence[],7,FALSE)*$B13/VLOOKUP($A13,Référence[],2,FALSE))</f>
        <v/>
      </c>
    </row>
    <row r="14" spans="1:7" ht="34" customHeight="1">
      <c r="A14" s="4"/>
      <c r="B14" s="4"/>
      <c r="C14" s="4" t="str">
        <f>IF($B14="","",VLOOKUP($A14,Référence[],3,FALSE)*$B14/VLOOKUP($A14,Référence[],2,FALSE))</f>
        <v/>
      </c>
      <c r="D14" s="4" t="str">
        <f>IF($B14="","",VLOOKUP($A14,Référence[],4,FALSE)*$B14/VLOOKUP($A14,Référence[],2,FALSE))</f>
        <v/>
      </c>
      <c r="E14" s="4" t="str">
        <f>IF($B14="","",VLOOKUP($A14,Référence[],5,FALSE)*$B14/VLOOKUP($A14,Référence[],2,FALSE))</f>
        <v/>
      </c>
      <c r="F14" s="4" t="str">
        <f>IF($B14="","",VLOOKUP($A14,Référence[],6,FALSE)*$B14/VLOOKUP($A14,Référence[],2,FALSE))</f>
        <v/>
      </c>
      <c r="G14" s="4" t="str">
        <f>IF($B14="","",VLOOKUP($A14,Référence[],7,FALSE)*$B14/VLOOKUP($A14,Référence[],2,FALSE))</f>
        <v/>
      </c>
    </row>
    <row r="15" spans="1:7" ht="34" customHeight="1">
      <c r="A15" s="4"/>
      <c r="B15" s="4"/>
      <c r="C15" s="4" t="str">
        <f>IF($B15="","",VLOOKUP($A15,Référence[],3,FALSE)*$B15/VLOOKUP($A15,Référence[],2,FALSE))</f>
        <v/>
      </c>
      <c r="D15" s="4" t="str">
        <f>IF($B15="","",VLOOKUP($A15,Référence[],4,FALSE)*$B15/VLOOKUP($A15,Référence[],2,FALSE))</f>
        <v/>
      </c>
      <c r="E15" s="4" t="str">
        <f>IF($B15="","",VLOOKUP($A15,Référence[],5,FALSE)*$B15/VLOOKUP($A15,Référence[],2,FALSE))</f>
        <v/>
      </c>
      <c r="F15" s="4" t="str">
        <f>IF($B15="","",VLOOKUP($A15,Référence[],6,FALSE)*$B15/VLOOKUP($A15,Référence[],2,FALSE))</f>
        <v/>
      </c>
      <c r="G15" s="4" t="str">
        <f>IF($B15="","",VLOOKUP($A15,Référence[],7,FALSE)*$B15/VLOOKUP($A15,Référence[],2,FALSE))</f>
        <v/>
      </c>
    </row>
    <row r="16" spans="1:7" ht="34" customHeight="1">
      <c r="A16" s="4"/>
      <c r="B16" s="4"/>
      <c r="C16" s="4" t="str">
        <f>IF($B16="","",VLOOKUP($A16,Référence[],3,FALSE)*$B16/VLOOKUP($A16,Référence[],2,FALSE))</f>
        <v/>
      </c>
      <c r="D16" s="4" t="str">
        <f>IF($B16="","",VLOOKUP($A16,Référence[],4,FALSE)*$B16/VLOOKUP($A16,Référence[],2,FALSE))</f>
        <v/>
      </c>
      <c r="E16" s="4" t="str">
        <f>IF($B16="","",VLOOKUP($A16,Référence[],5,FALSE)*$B16/VLOOKUP($A16,Référence[],2,FALSE))</f>
        <v/>
      </c>
      <c r="F16" s="4" t="str">
        <f>IF($B16="","",VLOOKUP($A16,Référence[],6,FALSE)*$B16/VLOOKUP($A16,Référence[],2,FALSE))</f>
        <v/>
      </c>
      <c r="G16" s="4" t="str">
        <f>IF($B16="","",VLOOKUP($A16,Référence[],7,FALSE)*$B16/VLOOKUP($A16,Référence[],2,FALSE))</f>
        <v/>
      </c>
    </row>
    <row r="17" spans="1:7" ht="34" customHeight="1">
      <c r="A17" s="4"/>
      <c r="B17" s="4"/>
      <c r="C17" s="4" t="str">
        <f>IF($B17="","",VLOOKUP($A17,Référence[],3,FALSE)*$B17/VLOOKUP($A17,Référence[],2,FALSE))</f>
        <v/>
      </c>
      <c r="D17" s="4" t="str">
        <f>IF($B17="","",VLOOKUP($A17,Référence[],4,FALSE)*$B17/VLOOKUP($A17,Référence[],2,FALSE))</f>
        <v/>
      </c>
      <c r="E17" s="4" t="str">
        <f>IF($B17="","",VLOOKUP($A17,Référence[],5,FALSE)*$B17/VLOOKUP($A17,Référence[],2,FALSE))</f>
        <v/>
      </c>
      <c r="F17" s="4" t="str">
        <f>IF($B17="","",VLOOKUP($A17,Référence[],6,FALSE)*$B17/VLOOKUP($A17,Référence[],2,FALSE))</f>
        <v/>
      </c>
      <c r="G17" s="4" t="str">
        <f>IF($B17="","",VLOOKUP($A17,Référence[],7,FALSE)*$B17/VLOOKUP($A17,Référence[],2,FALSE))</f>
        <v/>
      </c>
    </row>
    <row r="18" spans="1:7" ht="34" customHeight="1">
      <c r="A18" s="4"/>
      <c r="B18" s="4"/>
      <c r="C18" s="4" t="str">
        <f>IF($B18="","",VLOOKUP($A18,Référence[],3,FALSE)*$B18/VLOOKUP($A18,Référence[],2,FALSE))</f>
        <v/>
      </c>
      <c r="D18" s="4" t="str">
        <f>IF($B18="","",VLOOKUP($A18,Référence[],4,FALSE)*$B18/VLOOKUP($A18,Référence[],2,FALSE))</f>
        <v/>
      </c>
      <c r="E18" s="4" t="str">
        <f>IF($B18="","",VLOOKUP($A18,Référence[],5,FALSE)*$B18/VLOOKUP($A18,Référence[],2,FALSE))</f>
        <v/>
      </c>
      <c r="F18" s="4" t="str">
        <f>IF($B18="","",VLOOKUP($A18,Référence[],6,FALSE)*$B18/VLOOKUP($A18,Référence[],2,FALSE))</f>
        <v/>
      </c>
      <c r="G18" s="4" t="str">
        <f>IF($B18="","",VLOOKUP($A18,Référence[],7,FALSE)*$B18/VLOOKUP($A18,Référence[],2,FALSE))</f>
        <v/>
      </c>
    </row>
    <row r="19" spans="1:7" ht="34" customHeight="1">
      <c r="A19" s="4"/>
      <c r="B19" s="4"/>
      <c r="C19" s="4" t="str">
        <f>IF($B19="","",VLOOKUP($A19,Référence[],3,FALSE)*$B19/VLOOKUP($A19,Référence[],2,FALSE))</f>
        <v/>
      </c>
      <c r="D19" s="4" t="str">
        <f>IF($B19="","",VLOOKUP($A19,Référence[],4,FALSE)*$B19/VLOOKUP($A19,Référence[],2,FALSE))</f>
        <v/>
      </c>
      <c r="E19" s="4" t="str">
        <f>IF($B19="","",VLOOKUP($A19,Référence[],5,FALSE)*$B19/VLOOKUP($A19,Référence[],2,FALSE))</f>
        <v/>
      </c>
      <c r="F19" s="4" t="str">
        <f>IF($B19="","",VLOOKUP($A19,Référence[],6,FALSE)*$B19/VLOOKUP($A19,Référence[],2,FALSE))</f>
        <v/>
      </c>
      <c r="G19" s="4" t="str">
        <f>IF($B19="","",VLOOKUP($A19,Référence[],7,FALSE)*$B19/VLOOKUP($A19,Référence[],2,FALSE))</f>
        <v/>
      </c>
    </row>
    <row r="20" spans="1:7" ht="34" customHeight="1">
      <c r="A20" s="4"/>
      <c r="B20" s="4"/>
      <c r="C20" s="4" t="str">
        <f>IF($B20="","",VLOOKUP($A20,Référence[],3,FALSE)*$B20/VLOOKUP($A20,Référence[],2,FALSE))</f>
        <v/>
      </c>
      <c r="D20" s="4" t="str">
        <f>IF($B20="","",VLOOKUP($A20,Référence[],4,FALSE)*$B20/VLOOKUP($A20,Référence[],2,FALSE))</f>
        <v/>
      </c>
      <c r="E20" s="4" t="str">
        <f>IF($B20="","",VLOOKUP($A20,Référence[],5,FALSE)*$B20/VLOOKUP($A20,Référence[],2,FALSE))</f>
        <v/>
      </c>
      <c r="F20" s="4" t="str">
        <f>IF($B20="","",VLOOKUP($A20,Référence[],6,FALSE)*$B20/VLOOKUP($A20,Référence[],2,FALSE))</f>
        <v/>
      </c>
      <c r="G20" s="4" t="str">
        <f>IF($B20="","",VLOOKUP($A20,Référence[],7,FALSE)*$B20/VLOOKUP($A20,Référence[],2,FALSE))</f>
        <v/>
      </c>
    </row>
    <row r="21" spans="1:7" ht="34" customHeight="1">
      <c r="A21" s="4"/>
      <c r="B21" s="4"/>
      <c r="C21" s="4" t="str">
        <f>IF($B21="","",VLOOKUP($A21,Référence[],3,FALSE)*$B21/VLOOKUP($A21,Référence[],2,FALSE))</f>
        <v/>
      </c>
      <c r="D21" s="4" t="str">
        <f>IF($B21="","",VLOOKUP($A21,Référence[],4,FALSE)*$B21/VLOOKUP($A21,Référence[],2,FALSE))</f>
        <v/>
      </c>
      <c r="E21" s="4" t="str">
        <f>IF($B21="","",VLOOKUP($A21,Référence[],5,FALSE)*$B21/VLOOKUP($A21,Référence[],2,FALSE))</f>
        <v/>
      </c>
      <c r="F21" s="4" t="str">
        <f>IF($B21="","",VLOOKUP($A21,Référence[],6,FALSE)*$B21/VLOOKUP($A21,Référence[],2,FALSE))</f>
        <v/>
      </c>
      <c r="G21" s="4" t="str">
        <f>IF($B21="","",VLOOKUP($A21,Référence[],7,FALSE)*$B21/VLOOKUP($A21,Référence[],2,FALSE))</f>
        <v/>
      </c>
    </row>
    <row r="22" spans="1:7" ht="34" customHeight="1">
      <c r="A22" s="4"/>
      <c r="B22" s="4"/>
      <c r="C22" s="4" t="str">
        <f>IF($B22="","",VLOOKUP($A22,Référence[],3,FALSE)*$B22/VLOOKUP($A22,Référence[],2,FALSE))</f>
        <v/>
      </c>
      <c r="D22" s="4" t="str">
        <f>IF($B22="","",VLOOKUP($A22,Référence[],4,FALSE)*$B22/VLOOKUP($A22,Référence[],2,FALSE))</f>
        <v/>
      </c>
      <c r="E22" s="4" t="str">
        <f>IF($B22="","",VLOOKUP($A22,Référence[],5,FALSE)*$B22/VLOOKUP($A22,Référence[],2,FALSE))</f>
        <v/>
      </c>
      <c r="F22" s="4" t="str">
        <f>IF($B22="","",VLOOKUP($A22,Référence[],6,FALSE)*$B22/VLOOKUP($A22,Référence[],2,FALSE))</f>
        <v/>
      </c>
      <c r="G22" s="4" t="str">
        <f>IF($B22="","",VLOOKUP($A22,Référence[],7,FALSE)*$B22/VLOOKUP($A22,Référence[],2,FALSE))</f>
        <v/>
      </c>
    </row>
    <row r="23" spans="1:7" ht="34" customHeight="1">
      <c r="A23" s="4"/>
      <c r="B23" s="4"/>
      <c r="C23" s="4" t="str">
        <f>IF($B23="","",VLOOKUP($A23,Référence[],3,FALSE)*$B23/VLOOKUP($A23,Référence[],2,FALSE))</f>
        <v/>
      </c>
      <c r="D23" s="4" t="str">
        <f>IF($B23="","",VLOOKUP($A23,Référence[],4,FALSE)*$B23/VLOOKUP($A23,Référence[],2,FALSE))</f>
        <v/>
      </c>
      <c r="E23" s="4" t="str">
        <f>IF($B23="","",VLOOKUP($A23,Référence[],5,FALSE)*$B23/VLOOKUP($A23,Référence[],2,FALSE))</f>
        <v/>
      </c>
      <c r="F23" s="4" t="str">
        <f>IF($B23="","",VLOOKUP($A23,Référence[],6,FALSE)*$B23/VLOOKUP($A23,Référence[],2,FALSE))</f>
        <v/>
      </c>
      <c r="G23" s="4" t="str">
        <f>IF($B23="","",VLOOKUP($A23,Référence[],7,FALSE)*$B23/VLOOKUP($A23,Référence[],2,FALSE))</f>
        <v/>
      </c>
    </row>
  </sheetData>
  <protectedRanges>
    <protectedRange sqref="A5:B23" name="Plage1"/>
  </protectedRanges>
  <dataValidations count="1">
    <dataValidation type="list" allowBlank="1" showInputMessage="1" showErrorMessage="1" sqref="A5:A23">
      <formula1>ListeAliments</formula1>
    </dataValidation>
  </dataValidation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52" workbookViewId="0">
      <selection activeCell="E12" sqref="E12"/>
    </sheetView>
  </sheetViews>
  <sheetFormatPr baseColWidth="10" defaultRowHeight="25" x14ac:dyDescent="0"/>
  <cols>
    <col min="1" max="1" width="44.33203125" style="2" customWidth="1"/>
    <col min="2" max="2" width="15" style="2" customWidth="1"/>
    <col min="3" max="3" width="16" style="2" customWidth="1"/>
    <col min="4" max="4" width="19.5" style="2" customWidth="1"/>
    <col min="5" max="5" width="17.83203125" style="2" customWidth="1"/>
    <col min="6" max="6" width="29.5" style="2" customWidth="1"/>
    <col min="7" max="7" width="15.33203125" style="2" customWidth="1"/>
    <col min="8" max="16384" width="10.83203125" style="2"/>
  </cols>
  <sheetData>
    <row r="1" spans="1:7">
      <c r="A1" s="2" t="s">
        <v>1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</row>
    <row r="2" spans="1:7">
      <c r="A2" s="3" t="s">
        <v>66</v>
      </c>
      <c r="B2" s="3">
        <v>100</v>
      </c>
      <c r="C2" s="3">
        <v>33</v>
      </c>
      <c r="D2" s="3">
        <v>0.8</v>
      </c>
      <c r="E2" s="3">
        <v>0.2</v>
      </c>
      <c r="F2" s="3">
        <v>8.1</v>
      </c>
      <c r="G2" s="3">
        <v>0</v>
      </c>
    </row>
    <row r="3" spans="1:7">
      <c r="A3" s="3" t="s">
        <v>51</v>
      </c>
      <c r="B3" s="3">
        <v>100</v>
      </c>
      <c r="C3" s="3">
        <v>384</v>
      </c>
      <c r="D3" s="3">
        <v>11</v>
      </c>
      <c r="E3" s="3">
        <v>7.7</v>
      </c>
      <c r="F3" s="3">
        <v>62</v>
      </c>
      <c r="G3" s="3">
        <v>1.4</v>
      </c>
    </row>
    <row r="4" spans="1:7">
      <c r="A4" s="2" t="s">
        <v>0</v>
      </c>
      <c r="B4" s="2">
        <v>1</v>
      </c>
      <c r="C4" s="2">
        <v>93.6</v>
      </c>
      <c r="D4" s="2">
        <v>1.2</v>
      </c>
      <c r="E4" s="2">
        <v>0.23</v>
      </c>
      <c r="F4" s="2">
        <v>20.2</v>
      </c>
      <c r="G4" s="2">
        <v>15.9</v>
      </c>
    </row>
    <row r="5" spans="1:7">
      <c r="A5" s="2" t="s">
        <v>11</v>
      </c>
      <c r="B5" s="2">
        <v>100</v>
      </c>
      <c r="C5" s="2">
        <v>12</v>
      </c>
      <c r="D5" s="2">
        <v>12</v>
      </c>
      <c r="E5" s="2">
        <v>12</v>
      </c>
      <c r="F5" s="2">
        <v>1</v>
      </c>
      <c r="G5" s="2">
        <v>2</v>
      </c>
    </row>
    <row r="6" spans="1:7">
      <c r="A6" s="3" t="s">
        <v>45</v>
      </c>
      <c r="B6" s="3">
        <v>100</v>
      </c>
      <c r="C6" s="3">
        <v>579</v>
      </c>
      <c r="D6" s="3">
        <v>30</v>
      </c>
      <c r="E6" s="3">
        <v>46</v>
      </c>
      <c r="F6" s="3">
        <v>12</v>
      </c>
      <c r="G6" s="3">
        <v>5.9</v>
      </c>
    </row>
    <row r="7" spans="1:7">
      <c r="A7" s="2" t="s">
        <v>9</v>
      </c>
      <c r="B7" s="2">
        <v>1</v>
      </c>
      <c r="C7" s="2">
        <v>22</v>
      </c>
      <c r="D7" s="2">
        <v>5</v>
      </c>
      <c r="E7" s="2">
        <v>0.1</v>
      </c>
      <c r="F7" s="2">
        <v>0.4</v>
      </c>
      <c r="G7" s="2">
        <v>0.4</v>
      </c>
    </row>
    <row r="8" spans="1:7">
      <c r="A8" s="3" t="s">
        <v>65</v>
      </c>
      <c r="B8" s="3">
        <v>100</v>
      </c>
      <c r="C8" s="3">
        <v>27.2</v>
      </c>
      <c r="D8" s="3">
        <v>3</v>
      </c>
      <c r="E8" s="3">
        <v>0.4</v>
      </c>
      <c r="F8" s="3">
        <v>1.3</v>
      </c>
      <c r="G8" s="3">
        <v>1.3</v>
      </c>
    </row>
    <row r="9" spans="1:7">
      <c r="A9" s="3" t="s">
        <v>44</v>
      </c>
      <c r="B9" s="3">
        <v>100</v>
      </c>
      <c r="C9" s="3">
        <v>625</v>
      </c>
      <c r="D9" s="3">
        <v>15</v>
      </c>
      <c r="E9" s="3">
        <v>53</v>
      </c>
      <c r="F9" s="3">
        <v>17</v>
      </c>
      <c r="G9" s="3">
        <v>3</v>
      </c>
    </row>
    <row r="10" spans="1:7">
      <c r="A10" s="2" t="s">
        <v>26</v>
      </c>
      <c r="B10" s="2">
        <v>100</v>
      </c>
      <c r="C10" s="2">
        <v>228</v>
      </c>
      <c r="D10" s="2">
        <v>20</v>
      </c>
      <c r="E10" s="2">
        <v>14</v>
      </c>
      <c r="F10" s="2">
        <v>58</v>
      </c>
      <c r="G10" s="2">
        <v>1.8</v>
      </c>
    </row>
    <row r="11" spans="1:7">
      <c r="A11" s="3" t="s">
        <v>63</v>
      </c>
      <c r="B11" s="3">
        <v>100</v>
      </c>
      <c r="C11" s="3">
        <v>35</v>
      </c>
      <c r="D11" s="3">
        <v>0.8</v>
      </c>
      <c r="E11" s="3">
        <v>0.2</v>
      </c>
      <c r="F11" s="3">
        <v>8.1999999999999993</v>
      </c>
      <c r="G11" s="3">
        <v>3.5</v>
      </c>
    </row>
    <row r="12" spans="1:7">
      <c r="A12" s="3" t="s">
        <v>28</v>
      </c>
      <c r="B12" s="3">
        <v>100</v>
      </c>
      <c r="C12" s="3">
        <v>31</v>
      </c>
      <c r="D12" s="3">
        <v>1.4</v>
      </c>
      <c r="E12" s="3">
        <v>0.2</v>
      </c>
      <c r="F12" s="3">
        <v>7</v>
      </c>
      <c r="G12" s="3">
        <v>3.8</v>
      </c>
    </row>
    <row r="13" spans="1:7">
      <c r="A13" s="3" t="s">
        <v>76</v>
      </c>
      <c r="B13" s="3">
        <v>100</v>
      </c>
      <c r="C13" s="3">
        <v>42</v>
      </c>
      <c r="D13" s="3">
        <v>0.1</v>
      </c>
      <c r="E13" s="3">
        <v>0.2</v>
      </c>
      <c r="F13" s="3">
        <v>11.3</v>
      </c>
      <c r="G13" s="3">
        <v>9.4</v>
      </c>
    </row>
    <row r="14" spans="1:7">
      <c r="A14" s="3" t="s">
        <v>23</v>
      </c>
      <c r="B14" s="3">
        <v>100</v>
      </c>
      <c r="C14" s="3">
        <v>12</v>
      </c>
      <c r="D14" s="3">
        <v>0.6</v>
      </c>
      <c r="E14" s="3">
        <v>0.2</v>
      </c>
      <c r="F14" s="3">
        <v>1.6</v>
      </c>
      <c r="G14" s="3">
        <v>0</v>
      </c>
    </row>
    <row r="15" spans="1:7">
      <c r="A15" s="3" t="s">
        <v>64</v>
      </c>
      <c r="B15" s="3">
        <v>100</v>
      </c>
      <c r="C15" s="3">
        <v>15</v>
      </c>
      <c r="D15" s="3">
        <v>1.1000000000000001</v>
      </c>
      <c r="E15" s="3">
        <v>0.4</v>
      </c>
      <c r="F15" s="3">
        <v>2.7</v>
      </c>
      <c r="G15" s="3">
        <v>1.7</v>
      </c>
    </row>
    <row r="16" spans="1:7">
      <c r="A16" s="3" t="s">
        <v>42</v>
      </c>
      <c r="B16" s="3">
        <v>100</v>
      </c>
      <c r="C16" s="3">
        <v>106</v>
      </c>
      <c r="D16" s="3">
        <v>23.8</v>
      </c>
      <c r="E16" s="3">
        <v>1.1000000000000001</v>
      </c>
      <c r="F16" s="3">
        <v>0</v>
      </c>
      <c r="G16" s="3">
        <v>0</v>
      </c>
    </row>
    <row r="17" spans="1:7">
      <c r="A17" s="3" t="s">
        <v>47</v>
      </c>
      <c r="B17" s="3">
        <v>100</v>
      </c>
      <c r="C17" s="3">
        <v>122</v>
      </c>
      <c r="D17" s="3">
        <v>16</v>
      </c>
      <c r="E17" s="3">
        <v>5.3</v>
      </c>
      <c r="F17" s="3">
        <v>2.6</v>
      </c>
      <c r="G17" s="3">
        <v>1.2</v>
      </c>
    </row>
    <row r="18" spans="1:7">
      <c r="A18" s="3" t="s">
        <v>48</v>
      </c>
      <c r="B18" s="3">
        <v>100</v>
      </c>
      <c r="C18" s="3">
        <v>96</v>
      </c>
      <c r="D18" s="3">
        <v>20</v>
      </c>
      <c r="E18" s="3">
        <v>1.3</v>
      </c>
      <c r="F18" s="3">
        <v>0.9</v>
      </c>
      <c r="G18" s="3">
        <v>0.5</v>
      </c>
    </row>
    <row r="19" spans="1:7">
      <c r="A19" s="3" t="s">
        <v>15</v>
      </c>
      <c r="B19" s="3">
        <v>100</v>
      </c>
      <c r="C19" s="3">
        <v>17.399999999999999</v>
      </c>
      <c r="D19" s="3">
        <v>1</v>
      </c>
      <c r="E19" s="3">
        <v>0.2</v>
      </c>
      <c r="F19" s="3">
        <v>2.4</v>
      </c>
      <c r="G19" s="3">
        <v>2.4</v>
      </c>
    </row>
    <row r="20" spans="1:7">
      <c r="A20" s="3" t="s">
        <v>38</v>
      </c>
      <c r="B20" s="3">
        <v>100</v>
      </c>
      <c r="C20" s="3">
        <v>389</v>
      </c>
      <c r="D20" s="3">
        <v>36</v>
      </c>
      <c r="E20" s="3">
        <v>10</v>
      </c>
      <c r="F20" s="3">
        <v>37</v>
      </c>
      <c r="G20" s="3">
        <v>3.7</v>
      </c>
    </row>
    <row r="21" spans="1:7">
      <c r="A21" s="2" t="s">
        <v>10</v>
      </c>
      <c r="B21" s="2">
        <v>100</v>
      </c>
      <c r="C21" s="2">
        <v>364</v>
      </c>
      <c r="D21" s="2">
        <v>11</v>
      </c>
      <c r="E21" s="2">
        <v>7.9</v>
      </c>
      <c r="F21" s="2">
        <v>56.2</v>
      </c>
      <c r="G21" s="2">
        <v>0.7</v>
      </c>
    </row>
    <row r="22" spans="1:7">
      <c r="A22" s="3" t="s">
        <v>30</v>
      </c>
      <c r="B22" s="3">
        <v>100</v>
      </c>
      <c r="C22" s="3">
        <v>169</v>
      </c>
      <c r="D22" s="3">
        <v>37</v>
      </c>
      <c r="E22" s="3">
        <v>2</v>
      </c>
      <c r="F22" s="3">
        <v>0</v>
      </c>
      <c r="G22" s="3">
        <v>0</v>
      </c>
    </row>
    <row r="23" spans="1:7">
      <c r="A23" s="3" t="s">
        <v>37</v>
      </c>
      <c r="B23" s="3">
        <v>100</v>
      </c>
      <c r="C23" s="3">
        <v>97</v>
      </c>
      <c r="D23" s="3">
        <v>2.2000000000000002</v>
      </c>
      <c r="E23" s="3">
        <v>0.7</v>
      </c>
      <c r="F23" s="3">
        <v>23</v>
      </c>
      <c r="G23" s="3">
        <v>11</v>
      </c>
    </row>
    <row r="24" spans="1:7">
      <c r="A24" s="3" t="s">
        <v>34</v>
      </c>
      <c r="B24" s="3">
        <v>100</v>
      </c>
      <c r="C24" s="3">
        <v>62</v>
      </c>
      <c r="D24" s="3">
        <v>0.3</v>
      </c>
      <c r="E24" s="3">
        <v>0.5</v>
      </c>
      <c r="F24" s="3">
        <v>14</v>
      </c>
      <c r="G24" s="3">
        <v>13.9</v>
      </c>
    </row>
    <row r="25" spans="1:7">
      <c r="A25" s="3" t="s">
        <v>35</v>
      </c>
      <c r="B25" s="3">
        <v>100</v>
      </c>
      <c r="C25" s="3">
        <v>590</v>
      </c>
      <c r="D25" s="3">
        <v>15.6</v>
      </c>
      <c r="E25" s="3">
        <v>30.7</v>
      </c>
      <c r="F25" s="3">
        <v>6.15</v>
      </c>
      <c r="G25" s="3">
        <v>6.15</v>
      </c>
    </row>
    <row r="26" spans="1:7">
      <c r="A26" s="3" t="s">
        <v>16</v>
      </c>
      <c r="B26" s="3">
        <v>100</v>
      </c>
      <c r="C26" s="3">
        <v>492</v>
      </c>
      <c r="D26" s="3">
        <v>24</v>
      </c>
      <c r="E26" s="3">
        <v>37</v>
      </c>
      <c r="F26" s="3">
        <v>1.2</v>
      </c>
      <c r="G26" s="3">
        <v>1.2</v>
      </c>
    </row>
    <row r="27" spans="1:7">
      <c r="A27" s="3" t="s">
        <v>40</v>
      </c>
      <c r="B27" s="3">
        <v>100</v>
      </c>
      <c r="C27" s="3">
        <v>565</v>
      </c>
      <c r="D27" s="3">
        <v>17</v>
      </c>
      <c r="E27" s="3">
        <v>48</v>
      </c>
      <c r="F27" s="3">
        <v>25.7</v>
      </c>
      <c r="G27" s="3">
        <v>0</v>
      </c>
    </row>
    <row r="28" spans="1:7">
      <c r="A28" s="3" t="s">
        <v>33</v>
      </c>
      <c r="B28" s="3">
        <v>100</v>
      </c>
      <c r="C28" s="3">
        <v>403</v>
      </c>
      <c r="D28" s="3">
        <v>37</v>
      </c>
      <c r="E28" s="3">
        <v>9.9</v>
      </c>
      <c r="F28" s="3">
        <v>39</v>
      </c>
      <c r="G28" s="3">
        <v>19</v>
      </c>
    </row>
    <row r="29" spans="1:7">
      <c r="A29" s="3" t="s">
        <v>70</v>
      </c>
      <c r="B29" s="3">
        <v>100</v>
      </c>
      <c r="C29" s="3">
        <v>129</v>
      </c>
      <c r="D29" s="3">
        <v>7.1</v>
      </c>
      <c r="E29" s="3">
        <v>0.8</v>
      </c>
      <c r="F29" s="3">
        <v>24</v>
      </c>
      <c r="G29" s="3">
        <v>0</v>
      </c>
    </row>
    <row r="30" spans="1:7">
      <c r="A30" s="3" t="s">
        <v>17</v>
      </c>
      <c r="B30" s="3">
        <v>1</v>
      </c>
      <c r="C30" s="3">
        <v>40</v>
      </c>
      <c r="D30" s="3">
        <v>0</v>
      </c>
      <c r="E30" s="3">
        <v>4.5</v>
      </c>
      <c r="F30" s="3">
        <v>0</v>
      </c>
      <c r="G30" s="3">
        <v>0</v>
      </c>
    </row>
    <row r="31" spans="1:7">
      <c r="A31" s="3" t="s">
        <v>39</v>
      </c>
      <c r="B31" s="3">
        <v>100</v>
      </c>
      <c r="C31" s="3">
        <v>828</v>
      </c>
      <c r="D31" s="3">
        <v>0</v>
      </c>
      <c r="E31" s="3">
        <v>92</v>
      </c>
      <c r="F31" s="3">
        <v>0</v>
      </c>
      <c r="G31" s="3">
        <v>0</v>
      </c>
    </row>
    <row r="32" spans="1:7">
      <c r="A32" s="3" t="s">
        <v>75</v>
      </c>
      <c r="B32" s="3">
        <v>1</v>
      </c>
      <c r="C32" s="3">
        <v>42</v>
      </c>
      <c r="D32" s="3">
        <v>0.8</v>
      </c>
      <c r="E32" s="3">
        <v>0.4</v>
      </c>
      <c r="F32" s="3">
        <v>10.1</v>
      </c>
      <c r="G32" s="3">
        <v>6.2</v>
      </c>
    </row>
    <row r="33" spans="1:7">
      <c r="A33" s="3" t="s">
        <v>36</v>
      </c>
      <c r="B33" s="3">
        <v>100</v>
      </c>
      <c r="C33" s="3">
        <v>30</v>
      </c>
      <c r="D33" s="3">
        <v>0</v>
      </c>
      <c r="E33" s="3">
        <v>2</v>
      </c>
      <c r="F33" s="3">
        <v>3.5</v>
      </c>
      <c r="G33" s="3">
        <v>3.5</v>
      </c>
    </row>
    <row r="34" spans="1:7">
      <c r="A34" s="3" t="s">
        <v>21</v>
      </c>
      <c r="B34" s="3">
        <v>100</v>
      </c>
      <c r="C34" s="3">
        <v>103</v>
      </c>
      <c r="D34" s="3">
        <v>2.9</v>
      </c>
      <c r="E34" s="3">
        <v>1.4</v>
      </c>
      <c r="F34" s="3">
        <v>17.8</v>
      </c>
      <c r="G34" s="3">
        <v>0</v>
      </c>
    </row>
    <row r="35" spans="1:7">
      <c r="A35" s="3" t="s">
        <v>46</v>
      </c>
      <c r="B35" s="3">
        <v>100</v>
      </c>
      <c r="C35" s="3">
        <v>63.5</v>
      </c>
      <c r="D35" s="3">
        <v>0.7</v>
      </c>
      <c r="E35" s="3">
        <v>0.2</v>
      </c>
      <c r="F35" s="3">
        <v>13.6</v>
      </c>
      <c r="G35" s="3">
        <v>13.1</v>
      </c>
    </row>
    <row r="36" spans="1:7">
      <c r="A36" s="3" t="s">
        <v>18</v>
      </c>
      <c r="B36" s="3">
        <v>100</v>
      </c>
      <c r="C36" s="3">
        <v>664</v>
      </c>
      <c r="D36" s="3">
        <v>16</v>
      </c>
      <c r="E36" s="3">
        <v>56</v>
      </c>
      <c r="F36" s="3">
        <v>24</v>
      </c>
      <c r="G36" s="3">
        <v>0</v>
      </c>
    </row>
    <row r="37" spans="1:7">
      <c r="A37" s="3" t="s">
        <v>27</v>
      </c>
      <c r="B37" s="3">
        <v>100</v>
      </c>
      <c r="C37" s="3">
        <v>34</v>
      </c>
      <c r="D37" s="3">
        <v>0.8</v>
      </c>
      <c r="E37" s="3">
        <v>0.2</v>
      </c>
      <c r="F37" s="3">
        <v>8</v>
      </c>
      <c r="G37" s="3">
        <v>8</v>
      </c>
    </row>
    <row r="38" spans="1:7">
      <c r="A38" s="3" t="s">
        <v>43</v>
      </c>
      <c r="B38" s="3">
        <v>100</v>
      </c>
      <c r="C38" s="3">
        <v>290</v>
      </c>
      <c r="D38" s="3">
        <v>0.4</v>
      </c>
      <c r="E38" s="3">
        <v>0</v>
      </c>
      <c r="F38" s="3">
        <v>76</v>
      </c>
      <c r="G38" s="3">
        <v>76</v>
      </c>
    </row>
    <row r="39" spans="1:7">
      <c r="A39" s="3" t="s">
        <v>52</v>
      </c>
      <c r="B39" s="3">
        <v>100</v>
      </c>
      <c r="C39" s="3">
        <v>660</v>
      </c>
      <c r="D39" s="3">
        <v>6.9</v>
      </c>
      <c r="E39" s="3">
        <v>64.5</v>
      </c>
      <c r="F39" s="3">
        <v>23.6</v>
      </c>
      <c r="G39" s="3">
        <v>0</v>
      </c>
    </row>
    <row r="40" spans="1:7">
      <c r="A40" s="2" t="s">
        <v>8</v>
      </c>
      <c r="B40" s="2">
        <v>1</v>
      </c>
      <c r="C40" s="2">
        <v>75</v>
      </c>
      <c r="D40" s="2">
        <v>6.4</v>
      </c>
      <c r="E40" s="2">
        <v>5.7</v>
      </c>
      <c r="F40" s="2">
        <v>0.1</v>
      </c>
      <c r="G40" s="2">
        <v>0.1</v>
      </c>
    </row>
    <row r="41" spans="1:7">
      <c r="A41" s="3" t="s">
        <v>20</v>
      </c>
      <c r="B41" s="3">
        <v>100</v>
      </c>
      <c r="C41" s="3">
        <v>204</v>
      </c>
      <c r="D41" s="3">
        <v>28.6</v>
      </c>
      <c r="E41" s="3">
        <v>8.1999999999999993</v>
      </c>
      <c r="F41" s="3">
        <v>1.9</v>
      </c>
      <c r="G41" s="3">
        <v>0</v>
      </c>
    </row>
    <row r="42" spans="1:7">
      <c r="A42" s="3" t="s">
        <v>29</v>
      </c>
      <c r="B42" s="3">
        <v>1</v>
      </c>
      <c r="C42" s="3">
        <v>151</v>
      </c>
      <c r="D42" s="3">
        <v>15</v>
      </c>
      <c r="E42" s="3">
        <v>2.6</v>
      </c>
      <c r="F42" s="3">
        <v>15</v>
      </c>
      <c r="G42" s="3">
        <v>5</v>
      </c>
    </row>
    <row r="43" spans="1:7">
      <c r="A43" s="3" t="s">
        <v>22</v>
      </c>
      <c r="B43" s="3">
        <v>100</v>
      </c>
      <c r="C43" s="3">
        <v>214</v>
      </c>
      <c r="D43" s="3">
        <v>5.7</v>
      </c>
      <c r="E43" s="3">
        <v>3.7</v>
      </c>
      <c r="F43" s="3">
        <v>34</v>
      </c>
      <c r="G43" s="3">
        <v>2.7</v>
      </c>
    </row>
    <row r="44" spans="1:7">
      <c r="A44" s="3" t="s">
        <v>58</v>
      </c>
      <c r="B44" s="3">
        <v>100</v>
      </c>
      <c r="C44" s="3">
        <v>114</v>
      </c>
      <c r="D44" s="3">
        <v>1.5</v>
      </c>
      <c r="E44" s="3">
        <v>0.1</v>
      </c>
      <c r="F44" s="3">
        <v>27</v>
      </c>
      <c r="G44" s="3">
        <v>0.5</v>
      </c>
    </row>
    <row r="45" spans="1:7">
      <c r="A45" s="3" t="s">
        <v>60</v>
      </c>
      <c r="B45" s="3">
        <v>100</v>
      </c>
      <c r="C45" s="3">
        <v>131</v>
      </c>
      <c r="D45" s="3">
        <v>5.2</v>
      </c>
      <c r="E45" s="3">
        <v>1.1000000000000001</v>
      </c>
      <c r="F45" s="3">
        <v>24.9</v>
      </c>
      <c r="G45" s="3">
        <v>0</v>
      </c>
    </row>
    <row r="46" spans="1:7">
      <c r="A46" s="3" t="s">
        <v>71</v>
      </c>
      <c r="B46" s="3">
        <v>100</v>
      </c>
      <c r="C46" s="3">
        <v>84</v>
      </c>
      <c r="D46" s="3">
        <v>5.4</v>
      </c>
      <c r="E46" s="3">
        <v>0.2</v>
      </c>
      <c r="F46" s="3">
        <v>15.6</v>
      </c>
      <c r="G46" s="3">
        <v>5.9</v>
      </c>
    </row>
    <row r="47" spans="1:7">
      <c r="A47" s="3" t="s">
        <v>72</v>
      </c>
      <c r="B47" s="3">
        <v>100</v>
      </c>
      <c r="C47" s="3">
        <v>48</v>
      </c>
      <c r="D47" s="3">
        <v>3.1</v>
      </c>
      <c r="E47" s="3">
        <v>0.4</v>
      </c>
      <c r="F47" s="3">
        <v>10.1</v>
      </c>
      <c r="G47" s="3">
        <v>4.4000000000000004</v>
      </c>
    </row>
    <row r="48" spans="1:7">
      <c r="A48" s="3" t="s">
        <v>74</v>
      </c>
      <c r="B48" s="3">
        <v>100</v>
      </c>
      <c r="C48" s="3">
        <v>164</v>
      </c>
      <c r="D48" s="3">
        <v>8.9</v>
      </c>
      <c r="E48" s="3">
        <v>2.6</v>
      </c>
      <c r="F48" s="3">
        <v>27.4</v>
      </c>
      <c r="G48" s="3">
        <v>4.8</v>
      </c>
    </row>
    <row r="49" spans="1:7">
      <c r="A49" s="3" t="s">
        <v>24</v>
      </c>
      <c r="B49" s="3">
        <v>100</v>
      </c>
      <c r="C49" s="3">
        <v>20</v>
      </c>
      <c r="D49" s="3">
        <v>0.9</v>
      </c>
      <c r="E49" s="3">
        <v>0.2</v>
      </c>
      <c r="F49" s="3">
        <v>4.5999999999999996</v>
      </c>
      <c r="G49" s="3">
        <v>2.4</v>
      </c>
    </row>
    <row r="50" spans="1:7">
      <c r="A50" s="3" t="s">
        <v>73</v>
      </c>
      <c r="B50" s="3">
        <v>100</v>
      </c>
      <c r="C50" s="3">
        <v>61.8</v>
      </c>
      <c r="D50" s="3">
        <v>1.4</v>
      </c>
      <c r="E50" s="3">
        <v>0.3</v>
      </c>
      <c r="F50" s="3">
        <v>13.2</v>
      </c>
      <c r="G50" s="3">
        <v>1.9</v>
      </c>
    </row>
    <row r="51" spans="1:7">
      <c r="A51" s="3" t="s">
        <v>67</v>
      </c>
      <c r="B51" s="3">
        <v>100</v>
      </c>
      <c r="C51" s="3">
        <v>57</v>
      </c>
      <c r="D51" s="3">
        <v>0.3</v>
      </c>
      <c r="E51" s="3">
        <v>0.2</v>
      </c>
      <c r="F51" s="3">
        <v>13.6</v>
      </c>
      <c r="G51" s="3">
        <v>10</v>
      </c>
    </row>
    <row r="52" spans="1:7">
      <c r="A52" s="3" t="s">
        <v>31</v>
      </c>
      <c r="B52" s="3">
        <v>100</v>
      </c>
      <c r="C52" s="3">
        <v>122</v>
      </c>
      <c r="D52" s="3">
        <v>21</v>
      </c>
      <c r="E52" s="3">
        <v>3.6</v>
      </c>
      <c r="F52" s="3">
        <v>0.8</v>
      </c>
      <c r="G52" s="3">
        <v>0.7</v>
      </c>
    </row>
    <row r="53" spans="1:7">
      <c r="A53" s="3" t="s">
        <v>49</v>
      </c>
      <c r="B53" s="3">
        <v>100</v>
      </c>
      <c r="C53" s="3">
        <v>26</v>
      </c>
      <c r="D53" s="3">
        <v>1</v>
      </c>
      <c r="E53" s="3">
        <v>0.1</v>
      </c>
      <c r="F53" s="3">
        <v>6.5</v>
      </c>
      <c r="G53" s="3"/>
    </row>
    <row r="54" spans="1:7">
      <c r="A54" s="3" t="s">
        <v>56</v>
      </c>
      <c r="B54" s="3">
        <v>100</v>
      </c>
      <c r="C54" s="3">
        <v>111</v>
      </c>
      <c r="D54" s="3">
        <v>24</v>
      </c>
      <c r="E54" s="3">
        <v>1.8</v>
      </c>
      <c r="F54" s="3">
        <v>0</v>
      </c>
      <c r="G54" s="3">
        <v>0</v>
      </c>
    </row>
    <row r="55" spans="1:7">
      <c r="A55" s="3" t="s">
        <v>41</v>
      </c>
      <c r="B55" s="3">
        <v>100</v>
      </c>
      <c r="C55" s="3">
        <v>111</v>
      </c>
      <c r="D55" s="3">
        <v>24</v>
      </c>
      <c r="E55" s="3">
        <v>1.8</v>
      </c>
      <c r="F55" s="3">
        <v>0</v>
      </c>
      <c r="G55" s="3">
        <v>0</v>
      </c>
    </row>
    <row r="56" spans="1:7">
      <c r="A56" s="2" t="s">
        <v>62</v>
      </c>
      <c r="B56" s="2">
        <v>100</v>
      </c>
      <c r="C56" s="2">
        <v>120</v>
      </c>
      <c r="D56" s="2">
        <v>4.4000000000000004</v>
      </c>
      <c r="E56" s="2">
        <v>1.9</v>
      </c>
      <c r="F56" s="2">
        <v>21.3</v>
      </c>
      <c r="G56" s="2">
        <v>0</v>
      </c>
    </row>
    <row r="57" spans="1:7">
      <c r="A57" s="2" t="s">
        <v>61</v>
      </c>
      <c r="B57" s="2">
        <v>100</v>
      </c>
      <c r="C57" s="2">
        <v>130</v>
      </c>
      <c r="D57" s="2">
        <v>2.7</v>
      </c>
      <c r="E57" s="2">
        <v>0.3</v>
      </c>
      <c r="F57" s="2">
        <v>28.2</v>
      </c>
      <c r="G57" s="2">
        <v>0</v>
      </c>
    </row>
    <row r="58" spans="1:7">
      <c r="A58" s="3" t="s">
        <v>14</v>
      </c>
      <c r="B58" s="3">
        <v>100</v>
      </c>
      <c r="C58" s="3">
        <v>15.7</v>
      </c>
      <c r="D58" s="3">
        <v>1.2</v>
      </c>
      <c r="E58" s="3">
        <v>0.3</v>
      </c>
      <c r="F58" s="3">
        <v>1.3</v>
      </c>
      <c r="G58" s="3">
        <v>1.3</v>
      </c>
    </row>
    <row r="59" spans="1:7">
      <c r="A59" s="3" t="s">
        <v>19</v>
      </c>
      <c r="B59" s="3">
        <v>100</v>
      </c>
      <c r="C59" s="3">
        <v>120</v>
      </c>
      <c r="D59" s="3">
        <v>18</v>
      </c>
      <c r="E59" s="3">
        <v>4.3</v>
      </c>
      <c r="F59" s="3">
        <v>0</v>
      </c>
      <c r="G59" s="3">
        <v>0</v>
      </c>
    </row>
    <row r="60" spans="1:7">
      <c r="A60" s="3" t="s">
        <v>53</v>
      </c>
      <c r="B60" s="3">
        <v>100</v>
      </c>
      <c r="C60" s="3">
        <v>565</v>
      </c>
      <c r="D60" s="3">
        <v>17</v>
      </c>
      <c r="E60" s="3">
        <v>48</v>
      </c>
      <c r="F60" s="3">
        <v>25.7</v>
      </c>
      <c r="G60" s="3">
        <v>0</v>
      </c>
    </row>
    <row r="61" spans="1:7">
      <c r="A61" s="3" t="s">
        <v>54</v>
      </c>
      <c r="B61" s="3">
        <v>100</v>
      </c>
      <c r="C61" s="3">
        <v>310</v>
      </c>
      <c r="D61" s="3">
        <v>0.1</v>
      </c>
      <c r="E61" s="3">
        <v>0.5</v>
      </c>
      <c r="F61" s="3">
        <v>76</v>
      </c>
      <c r="G61" s="3">
        <v>68</v>
      </c>
    </row>
    <row r="62" spans="1:7">
      <c r="A62" s="3" t="s">
        <v>55</v>
      </c>
      <c r="B62" s="3">
        <v>100</v>
      </c>
      <c r="C62" s="3">
        <v>145</v>
      </c>
      <c r="D62" s="3">
        <v>25</v>
      </c>
      <c r="E62" s="3">
        <v>5</v>
      </c>
      <c r="F62" s="3">
        <v>0</v>
      </c>
      <c r="G62" s="3">
        <v>0</v>
      </c>
    </row>
    <row r="63" spans="1:7">
      <c r="A63" s="3" t="s">
        <v>12</v>
      </c>
      <c r="B63" s="3">
        <v>100</v>
      </c>
      <c r="C63" s="3">
        <v>164</v>
      </c>
      <c r="D63" s="3">
        <v>16.899999999999999</v>
      </c>
      <c r="E63" s="3">
        <v>9.9</v>
      </c>
      <c r="F63" s="3">
        <v>1.1000000000000001</v>
      </c>
      <c r="G63" s="3">
        <v>0.7</v>
      </c>
    </row>
    <row r="64" spans="1:7">
      <c r="A64" s="3" t="s">
        <v>13</v>
      </c>
      <c r="B64" s="3">
        <v>100</v>
      </c>
      <c r="C64" s="3">
        <v>18</v>
      </c>
      <c r="D64" s="3">
        <v>0.9</v>
      </c>
      <c r="E64" s="3">
        <v>0.2</v>
      </c>
      <c r="F64" s="3">
        <v>3.9</v>
      </c>
      <c r="G64" s="3">
        <v>2.6</v>
      </c>
    </row>
    <row r="65" spans="1:7">
      <c r="A65" s="3" t="s">
        <v>25</v>
      </c>
      <c r="B65" s="3">
        <v>1</v>
      </c>
      <c r="C65" s="3">
        <v>94</v>
      </c>
      <c r="D65" s="3">
        <v>22</v>
      </c>
      <c r="E65" s="3">
        <v>0.5</v>
      </c>
      <c r="F65" s="3">
        <v>0.5</v>
      </c>
      <c r="G65" s="3">
        <v>0.4</v>
      </c>
    </row>
    <row r="66" spans="1:7">
      <c r="A66" s="3" t="s">
        <v>68</v>
      </c>
      <c r="B66" s="3">
        <v>100</v>
      </c>
      <c r="C66" s="3">
        <v>59</v>
      </c>
      <c r="D66" s="3">
        <v>10.199999999999999</v>
      </c>
      <c r="E66" s="3">
        <v>0.4</v>
      </c>
      <c r="F66" s="3">
        <v>3.6</v>
      </c>
      <c r="G66" s="3">
        <v>3.2</v>
      </c>
    </row>
    <row r="67" spans="1:7">
      <c r="A67" s="3" t="s">
        <v>32</v>
      </c>
      <c r="B67" s="3">
        <v>100</v>
      </c>
      <c r="C67" s="3">
        <v>42</v>
      </c>
      <c r="D67" s="3">
        <v>6</v>
      </c>
      <c r="E67" s="3">
        <v>0.1</v>
      </c>
      <c r="F67" s="3">
        <v>4.2</v>
      </c>
      <c r="G67" s="3">
        <v>0</v>
      </c>
    </row>
    <row r="68" spans="1:7">
      <c r="A68" s="3" t="s">
        <v>69</v>
      </c>
      <c r="B68" s="3">
        <v>1</v>
      </c>
      <c r="C68" s="3">
        <v>88</v>
      </c>
      <c r="D68" s="3">
        <v>5</v>
      </c>
      <c r="E68" s="3">
        <v>6.2</v>
      </c>
      <c r="F68" s="3">
        <v>2.5</v>
      </c>
      <c r="G68" s="3">
        <v>1.9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Recette</vt:lpstr>
      <vt:lpstr>Référence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XTCO</dc:creator>
  <cp:lastModifiedBy>XTCO</cp:lastModifiedBy>
  <dcterms:created xsi:type="dcterms:W3CDTF">2016-08-19T07:54:55Z</dcterms:created>
  <dcterms:modified xsi:type="dcterms:W3CDTF">2016-08-26T10:13:12Z</dcterms:modified>
</cp:coreProperties>
</file>